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8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2" i="1"/>
  <c r="E63" i="1"/>
  <c r="E64" i="1"/>
  <c r="E65" i="1"/>
  <c r="E60" i="1"/>
  <c r="E53" i="1"/>
  <c r="E54" i="1"/>
  <c r="E55" i="1"/>
  <c r="E56" i="1"/>
  <c r="E57" i="1"/>
  <c r="E52" i="1"/>
  <c r="E41" i="1"/>
  <c r="E42" i="1"/>
  <c r="E43" i="1"/>
  <c r="E44" i="1"/>
  <c r="E45" i="1"/>
  <c r="E46" i="1"/>
  <c r="E47" i="1"/>
  <c r="E48" i="1"/>
  <c r="E49" i="1"/>
  <c r="E40" i="1"/>
  <c r="E35" i="1"/>
  <c r="E36" i="1"/>
  <c r="E37" i="1"/>
  <c r="E34" i="1"/>
  <c r="E18" i="1"/>
  <c r="E19" i="1"/>
  <c r="E20" i="1"/>
  <c r="E17" i="1"/>
  <c r="E12" i="1" l="1"/>
  <c r="E13" i="1"/>
  <c r="E14" i="1"/>
  <c r="E15" i="1"/>
  <c r="E16" i="1"/>
  <c r="E11" i="1"/>
  <c r="E5" i="1"/>
  <c r="E6" i="1"/>
  <c r="E7" i="1"/>
  <c r="E8" i="1"/>
  <c r="E9" i="1"/>
  <c r="E66" i="1"/>
  <c r="E32" i="1"/>
  <c r="E31" i="1"/>
  <c r="E30" i="1"/>
  <c r="E29" i="1"/>
  <c r="E58" i="1"/>
  <c r="E50" i="1"/>
  <c r="E33" i="1" l="1"/>
  <c r="E27" i="1"/>
  <c r="E26" i="1"/>
  <c r="E25" i="1"/>
  <c r="E24" i="1"/>
  <c r="E23" i="1"/>
  <c r="E10" i="1"/>
  <c r="E4" i="1"/>
  <c r="E68" i="1" l="1"/>
  <c r="E72" i="1" s="1"/>
  <c r="E69" i="1"/>
  <c r="E73" i="1" l="1"/>
</calcChain>
</file>

<file path=xl/comments1.xml><?xml version="1.0" encoding="utf-8"?>
<comments xmlns="http://schemas.openxmlformats.org/spreadsheetml/2006/main">
  <authors>
    <author>jfac</author>
  </authors>
  <commentList>
    <comment ref="F60" authorId="0">
      <text>
        <r>
          <rPr>
            <b/>
            <sz val="9"/>
            <color indexed="81"/>
            <rFont val="Tahoma"/>
            <family val="2"/>
          </rPr>
          <t>jfac: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학술용역단가</t>
        </r>
        <r>
          <rPr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돋움"/>
            <family val="3"/>
            <charset val="129"/>
          </rPr>
          <t xml:space="preserve">기여율
</t>
        </r>
      </text>
    </comment>
  </commentList>
</comments>
</file>

<file path=xl/sharedStrings.xml><?xml version="1.0" encoding="utf-8"?>
<sst xmlns="http://schemas.openxmlformats.org/spreadsheetml/2006/main" count="218" uniqueCount="121">
  <si>
    <t>일정</t>
    <phoneticPr fontId="3" type="noConversion"/>
  </si>
  <si>
    <t>건명</t>
    <phoneticPr fontId="3" type="noConversion"/>
  </si>
  <si>
    <t>세부사항</t>
    <phoneticPr fontId="3" type="noConversion"/>
  </si>
  <si>
    <t>금액</t>
    <phoneticPr fontId="3" type="noConversion"/>
  </si>
  <si>
    <t>산출기초</t>
    <phoneticPr fontId="3" type="noConversion"/>
  </si>
  <si>
    <t>a. 
사전워크숍
(1박2일)</t>
    <phoneticPr fontId="3" type="noConversion"/>
  </si>
  <si>
    <t>항공(왕복)</t>
    <phoneticPr fontId="3" type="noConversion"/>
  </si>
  <si>
    <t>원</t>
    <phoneticPr fontId="3" type="noConversion"/>
  </si>
  <si>
    <t xml:space="preserve">x </t>
    <phoneticPr fontId="3" type="noConversion"/>
  </si>
  <si>
    <t>명</t>
    <phoneticPr fontId="3" type="noConversion"/>
  </si>
  <si>
    <t>원</t>
    <phoneticPr fontId="3" type="noConversion"/>
  </si>
  <si>
    <t xml:space="preserve">x </t>
    <phoneticPr fontId="3" type="noConversion"/>
  </si>
  <si>
    <t>차량(공항왕복)</t>
    <phoneticPr fontId="3" type="noConversion"/>
  </si>
  <si>
    <t>대</t>
    <phoneticPr fontId="3" type="noConversion"/>
  </si>
  <si>
    <t xml:space="preserve">x </t>
    <phoneticPr fontId="3" type="noConversion"/>
  </si>
  <si>
    <t>회</t>
    <phoneticPr fontId="3" type="noConversion"/>
  </si>
  <si>
    <t>원</t>
    <phoneticPr fontId="3" type="noConversion"/>
  </si>
  <si>
    <t>명</t>
    <phoneticPr fontId="3" type="noConversion"/>
  </si>
  <si>
    <t xml:space="preserve">x </t>
    <phoneticPr fontId="3" type="noConversion"/>
  </si>
  <si>
    <t>회</t>
    <phoneticPr fontId="3" type="noConversion"/>
  </si>
  <si>
    <t>장소대관</t>
    <phoneticPr fontId="3" type="noConversion"/>
  </si>
  <si>
    <t>원</t>
    <phoneticPr fontId="3" type="noConversion"/>
  </si>
  <si>
    <t>강사비</t>
    <phoneticPr fontId="3" type="noConversion"/>
  </si>
  <si>
    <t xml:space="preserve">x </t>
    <phoneticPr fontId="3" type="noConversion"/>
  </si>
  <si>
    <t>합계</t>
    <phoneticPr fontId="3" type="noConversion"/>
  </si>
  <si>
    <t>b. 
고립레지던시
(5박6일)</t>
    <phoneticPr fontId="3" type="noConversion"/>
  </si>
  <si>
    <t>항공(왕복)</t>
    <phoneticPr fontId="3" type="noConversion"/>
  </si>
  <si>
    <t>명</t>
    <phoneticPr fontId="3" type="noConversion"/>
  </si>
  <si>
    <t>숙박(5박6일)</t>
    <phoneticPr fontId="3" type="noConversion"/>
  </si>
  <si>
    <t xml:space="preserve">x </t>
    <phoneticPr fontId="3" type="noConversion"/>
  </si>
  <si>
    <t>박</t>
    <phoneticPr fontId="3" type="noConversion"/>
  </si>
  <si>
    <t>차량</t>
    <phoneticPr fontId="3" type="noConversion"/>
  </si>
  <si>
    <t xml:space="preserve">x </t>
    <phoneticPr fontId="3" type="noConversion"/>
  </si>
  <si>
    <t>대</t>
    <phoneticPr fontId="3" type="noConversion"/>
  </si>
  <si>
    <t>일</t>
    <phoneticPr fontId="3" type="noConversion"/>
  </si>
  <si>
    <t>회</t>
    <phoneticPr fontId="3" type="noConversion"/>
  </si>
  <si>
    <t>활동장소</t>
    <phoneticPr fontId="3" type="noConversion"/>
  </si>
  <si>
    <t>일</t>
    <phoneticPr fontId="3" type="noConversion"/>
  </si>
  <si>
    <t>팀</t>
    <phoneticPr fontId="3" type="noConversion"/>
  </si>
  <si>
    <t>원</t>
    <phoneticPr fontId="3" type="noConversion"/>
  </si>
  <si>
    <t>합계</t>
    <phoneticPr fontId="3" type="noConversion"/>
  </si>
  <si>
    <t>c. 
성과공유회</t>
    <phoneticPr fontId="3" type="noConversion"/>
  </si>
  <si>
    <t>무대조성</t>
    <phoneticPr fontId="3" type="noConversion"/>
  </si>
  <si>
    <t>원</t>
    <phoneticPr fontId="3" type="noConversion"/>
  </si>
  <si>
    <t>중계시스템</t>
    <phoneticPr fontId="3" type="noConversion"/>
  </si>
  <si>
    <t>원</t>
    <phoneticPr fontId="3" type="noConversion"/>
  </si>
  <si>
    <t>원</t>
    <phoneticPr fontId="3" type="noConversion"/>
  </si>
  <si>
    <t>줌운영, 스트리밍</t>
    <phoneticPr fontId="3" type="noConversion"/>
  </si>
  <si>
    <t>원</t>
    <phoneticPr fontId="3" type="noConversion"/>
  </si>
  <si>
    <t>합계</t>
    <phoneticPr fontId="3" type="noConversion"/>
  </si>
  <si>
    <t>8월말
~9월초</t>
    <phoneticPr fontId="3" type="noConversion"/>
  </si>
  <si>
    <t>d.
전시</t>
    <phoneticPr fontId="3" type="noConversion"/>
  </si>
  <si>
    <t>주</t>
    <phoneticPr fontId="3" type="noConversion"/>
  </si>
  <si>
    <t>지킴이</t>
    <phoneticPr fontId="3" type="noConversion"/>
  </si>
  <si>
    <t>일</t>
    <phoneticPr fontId="3" type="noConversion"/>
  </si>
  <si>
    <t xml:space="preserve">운송료 보험료 </t>
    <phoneticPr fontId="3" type="noConversion"/>
  </si>
  <si>
    <t>행사운영(a+b+c+d)</t>
    <phoneticPr fontId="3" type="noConversion"/>
  </si>
  <si>
    <t>원</t>
    <phoneticPr fontId="3" type="noConversion"/>
  </si>
  <si>
    <t>7월9일
~10일</t>
    <phoneticPr fontId="3" type="noConversion"/>
  </si>
  <si>
    <t>8월5일
~10일</t>
    <phoneticPr fontId="3" type="noConversion"/>
  </si>
  <si>
    <t>8월19일
~9월2일</t>
    <phoneticPr fontId="3" type="noConversion"/>
  </si>
  <si>
    <t>음향시스템</t>
    <phoneticPr fontId="3" type="noConversion"/>
  </si>
  <si>
    <t>영상시스템</t>
    <phoneticPr fontId="3" type="noConversion"/>
  </si>
  <si>
    <t>원</t>
    <phoneticPr fontId="3" type="noConversion"/>
  </si>
  <si>
    <t>숙박(1박2일)</t>
    <phoneticPr fontId="3" type="noConversion"/>
  </si>
  <si>
    <t>원</t>
    <phoneticPr fontId="3" type="noConversion"/>
  </si>
  <si>
    <t>55인치티비,노트북</t>
    <phoneticPr fontId="3" type="noConversion"/>
  </si>
  <si>
    <t>줌운영, 스트리밍</t>
    <phoneticPr fontId="3" type="noConversion"/>
  </si>
  <si>
    <t>원</t>
    <phoneticPr fontId="3" type="noConversion"/>
  </si>
  <si>
    <t>회</t>
    <phoneticPr fontId="3" type="noConversion"/>
  </si>
  <si>
    <t>식사및다과</t>
    <phoneticPr fontId="3" type="noConversion"/>
  </si>
  <si>
    <t>식사및다과</t>
    <phoneticPr fontId="3" type="noConversion"/>
  </si>
  <si>
    <t>여행자보험</t>
    <phoneticPr fontId="3" type="noConversion"/>
  </si>
  <si>
    <t>원</t>
    <phoneticPr fontId="3" type="noConversion"/>
  </si>
  <si>
    <t>설치 철거</t>
    <phoneticPr fontId="3" type="noConversion"/>
  </si>
  <si>
    <t>장소대관</t>
    <phoneticPr fontId="3" type="noConversion"/>
  </si>
  <si>
    <t>회</t>
    <phoneticPr fontId="3" type="noConversion"/>
  </si>
  <si>
    <t>영상시스템</t>
    <phoneticPr fontId="3" type="noConversion"/>
  </si>
  <si>
    <t>음향시스템</t>
    <phoneticPr fontId="3" type="noConversion"/>
  </si>
  <si>
    <t>원</t>
    <phoneticPr fontId="3" type="noConversion"/>
  </si>
  <si>
    <t>부가세</t>
    <phoneticPr fontId="3" type="noConversion"/>
  </si>
  <si>
    <t>회사이윤</t>
    <phoneticPr fontId="3" type="noConversion"/>
  </si>
  <si>
    <t>일반관리비</t>
    <phoneticPr fontId="3" type="noConversion"/>
  </si>
  <si>
    <t>인건비</t>
    <phoneticPr fontId="3" type="noConversion"/>
  </si>
  <si>
    <t>여행자보험</t>
  </si>
  <si>
    <t>체험</t>
  </si>
  <si>
    <t>기념품제작(단체티등)</t>
  </si>
  <si>
    <t>재료비</t>
  </si>
  <si>
    <t>강사비</t>
  </si>
  <si>
    <t>장소대관(공통)</t>
  </si>
  <si>
    <t>원</t>
    <phoneticPr fontId="3" type="noConversion"/>
  </si>
  <si>
    <t>원</t>
    <phoneticPr fontId="3" type="noConversion"/>
  </si>
  <si>
    <t>원</t>
    <phoneticPr fontId="3" type="noConversion"/>
  </si>
  <si>
    <t>계</t>
    <phoneticPr fontId="3" type="noConversion"/>
  </si>
  <si>
    <t>원</t>
    <phoneticPr fontId="3" type="noConversion"/>
  </si>
  <si>
    <t>명</t>
    <phoneticPr fontId="3" type="noConversion"/>
  </si>
  <si>
    <t>회</t>
    <phoneticPr fontId="3" type="noConversion"/>
  </si>
  <si>
    <t>일</t>
    <phoneticPr fontId="3" type="noConversion"/>
  </si>
  <si>
    <t>식</t>
    <phoneticPr fontId="3" type="noConversion"/>
  </si>
  <si>
    <t>식</t>
    <phoneticPr fontId="3" type="noConversion"/>
  </si>
  <si>
    <t>식</t>
    <phoneticPr fontId="3" type="noConversion"/>
  </si>
  <si>
    <t>스탭(행사보조)</t>
    <phoneticPr fontId="3" type="noConversion"/>
  </si>
  <si>
    <t>인건비</t>
    <phoneticPr fontId="3" type="noConversion"/>
  </si>
  <si>
    <t>*순용역원가의 5%이내</t>
    <phoneticPr fontId="3" type="noConversion"/>
  </si>
  <si>
    <t>*순용역원가, 일반관리비의 10%이내</t>
    <phoneticPr fontId="3" type="noConversion"/>
  </si>
  <si>
    <t>*총용역원가의 10%</t>
    <phoneticPr fontId="3" type="noConversion"/>
  </si>
  <si>
    <t>2022 4차 UCLG 글로벌 청년창의레지던시 행사 대행 세부내역 금액 산출 근거표</t>
    <phoneticPr fontId="3" type="noConversion"/>
  </si>
  <si>
    <t>식</t>
    <phoneticPr fontId="3" type="noConversion"/>
  </si>
  <si>
    <t>식</t>
    <phoneticPr fontId="3" type="noConversion"/>
  </si>
  <si>
    <t>식</t>
    <phoneticPr fontId="3" type="noConversion"/>
  </si>
  <si>
    <t>회</t>
    <phoneticPr fontId="3" type="noConversion"/>
  </si>
  <si>
    <t>동시통역(한/영)</t>
    <phoneticPr fontId="3" type="noConversion"/>
  </si>
  <si>
    <t>동시통역(한/영)</t>
    <phoneticPr fontId="3" type="noConversion"/>
  </si>
  <si>
    <t>개월</t>
    <phoneticPr fontId="3" type="noConversion"/>
  </si>
  <si>
    <t>일</t>
    <phoneticPr fontId="3" type="noConversion"/>
  </si>
  <si>
    <t>명</t>
    <phoneticPr fontId="3" type="noConversion"/>
  </si>
  <si>
    <t>PM(학술연구용역기준)</t>
    <phoneticPr fontId="3" type="noConversion"/>
  </si>
  <si>
    <t>AM(학술연구용역기준)</t>
    <phoneticPr fontId="3" type="noConversion"/>
  </si>
  <si>
    <t>매니저(영어소통필수)</t>
    <phoneticPr fontId="3" type="noConversion"/>
  </si>
  <si>
    <t>55인치티비,노트북</t>
    <phoneticPr fontId="3" type="noConversion"/>
  </si>
  <si>
    <t>무대조성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</si>
</sst>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41" fontId="4" fillId="0" borderId="1" xfId="1" applyFont="1" applyBorder="1">
      <alignment vertical="center"/>
    </xf>
    <xf numFmtId="41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41" fontId="6" fillId="2" borderId="1" xfId="1" applyFont="1" applyFill="1" applyBorder="1">
      <alignment vertical="center"/>
    </xf>
    <xf numFmtId="41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41" fontId="4" fillId="0" borderId="0" xfId="1" applyFont="1">
      <alignment vertical="center"/>
    </xf>
    <xf numFmtId="41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>
      <alignment vertical="center"/>
    </xf>
    <xf numFmtId="41" fontId="7" fillId="0" borderId="0" xfId="1" applyFont="1" applyFill="1" applyBorder="1">
      <alignment vertical="center"/>
    </xf>
    <xf numFmtId="41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41" fontId="6" fillId="0" borderId="0" xfId="1" applyFont="1" applyFill="1" applyBorder="1">
      <alignment vertical="center"/>
    </xf>
    <xf numFmtId="41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1" fontId="4" fillId="0" borderId="1" xfId="1" applyFont="1" applyFill="1" applyBorder="1">
      <alignment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41" fontId="0" fillId="0" borderId="0" xfId="0" applyNumberForma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9" fillId="0" borderId="0" xfId="1" applyFont="1">
      <alignment vertical="center"/>
    </xf>
    <xf numFmtId="41" fontId="0" fillId="0" borderId="0" xfId="1" applyFont="1">
      <alignment vertical="center"/>
    </xf>
    <xf numFmtId="3" fontId="4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73"/>
  <sheetViews>
    <sheetView tabSelected="1" zoomScale="85" zoomScaleNormal="85" workbookViewId="0">
      <selection activeCell="O81" sqref="O81"/>
    </sheetView>
  </sheetViews>
  <sheetFormatPr defaultRowHeight="16.5" x14ac:dyDescent="0.3"/>
  <cols>
    <col min="1" max="1" width="4.25" customWidth="1"/>
    <col min="3" max="3" width="11.375" customWidth="1"/>
    <col min="4" max="4" width="21.25" bestFit="1" customWidth="1"/>
    <col min="5" max="5" width="13.625" bestFit="1" customWidth="1"/>
    <col min="6" max="6" width="9.625" bestFit="1" customWidth="1"/>
    <col min="7" max="7" width="4.625" customWidth="1"/>
    <col min="8" max="8" width="4.75" customWidth="1"/>
    <col min="9" max="9" width="6.5" customWidth="1"/>
    <col min="10" max="10" width="5" customWidth="1"/>
    <col min="11" max="11" width="3.875" customWidth="1"/>
    <col min="12" max="12" width="3.5" customWidth="1"/>
    <col min="13" max="13" width="4.875" customWidth="1"/>
    <col min="14" max="14" width="9" style="45"/>
    <col min="15" max="15" width="11" bestFit="1" customWidth="1"/>
    <col min="16" max="16" width="13.625" style="40" bestFit="1" customWidth="1"/>
    <col min="18" max="18" width="10" bestFit="1" customWidth="1"/>
  </cols>
  <sheetData>
    <row r="1" spans="2:16" s="31" customFormat="1" ht="26.25" x14ac:dyDescent="0.3">
      <c r="B1" s="51" t="s">
        <v>106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2"/>
      <c r="P1" s="39"/>
    </row>
    <row r="2" spans="2:16" ht="6" customHeight="1" x14ac:dyDescent="0.3"/>
    <row r="3" spans="2:16" x14ac:dyDescent="0.3">
      <c r="B3" s="1" t="s">
        <v>0</v>
      </c>
      <c r="C3" s="36" t="s">
        <v>1</v>
      </c>
      <c r="D3" s="36" t="s">
        <v>2</v>
      </c>
      <c r="E3" s="37" t="s">
        <v>3</v>
      </c>
      <c r="F3" s="50" t="s">
        <v>4</v>
      </c>
      <c r="G3" s="50"/>
      <c r="H3" s="50"/>
      <c r="I3" s="50"/>
      <c r="J3" s="50"/>
      <c r="K3" s="50"/>
      <c r="L3" s="50"/>
      <c r="M3" s="50"/>
    </row>
    <row r="4" spans="2:16" x14ac:dyDescent="0.3">
      <c r="B4" s="56" t="s">
        <v>58</v>
      </c>
      <c r="C4" s="58" t="s">
        <v>5</v>
      </c>
      <c r="D4" s="4" t="s">
        <v>6</v>
      </c>
      <c r="E4" s="5">
        <f>F4*I4</f>
        <v>0</v>
      </c>
      <c r="F4" s="6"/>
      <c r="G4" s="32" t="s">
        <v>7</v>
      </c>
      <c r="H4" s="32" t="s">
        <v>8</v>
      </c>
      <c r="I4" s="32">
        <v>12</v>
      </c>
      <c r="J4" s="32" t="s">
        <v>9</v>
      </c>
      <c r="K4" s="32"/>
      <c r="L4" s="32"/>
      <c r="M4" s="32"/>
    </row>
    <row r="5" spans="2:16" x14ac:dyDescent="0.3">
      <c r="B5" s="57"/>
      <c r="C5" s="59"/>
      <c r="D5" s="4" t="s">
        <v>64</v>
      </c>
      <c r="E5" s="5">
        <f t="shared" ref="E5:E9" si="0">F5*I5</f>
        <v>0</v>
      </c>
      <c r="F5" s="6"/>
      <c r="G5" s="32" t="s">
        <v>10</v>
      </c>
      <c r="H5" s="32" t="s">
        <v>11</v>
      </c>
      <c r="I5" s="32">
        <v>30</v>
      </c>
      <c r="J5" s="32" t="s">
        <v>9</v>
      </c>
      <c r="K5" s="32"/>
      <c r="L5" s="32"/>
      <c r="M5" s="32"/>
    </row>
    <row r="6" spans="2:16" x14ac:dyDescent="0.3">
      <c r="B6" s="57"/>
      <c r="C6" s="59"/>
      <c r="D6" s="4" t="s">
        <v>12</v>
      </c>
      <c r="E6" s="5">
        <f t="shared" si="0"/>
        <v>0</v>
      </c>
      <c r="F6" s="6"/>
      <c r="G6" s="32" t="s">
        <v>10</v>
      </c>
      <c r="H6" s="32" t="s">
        <v>11</v>
      </c>
      <c r="I6" s="32">
        <v>1</v>
      </c>
      <c r="J6" s="32" t="s">
        <v>13</v>
      </c>
      <c r="K6" s="32" t="s">
        <v>14</v>
      </c>
      <c r="L6" s="32">
        <v>2</v>
      </c>
      <c r="M6" s="32" t="s">
        <v>15</v>
      </c>
    </row>
    <row r="7" spans="2:16" x14ac:dyDescent="0.3">
      <c r="B7" s="57"/>
      <c r="C7" s="59"/>
      <c r="D7" s="4" t="s">
        <v>71</v>
      </c>
      <c r="E7" s="5">
        <f t="shared" si="0"/>
        <v>0</v>
      </c>
      <c r="F7" s="6"/>
      <c r="G7" s="32" t="s">
        <v>16</v>
      </c>
      <c r="H7" s="32" t="s">
        <v>14</v>
      </c>
      <c r="I7" s="32">
        <v>30</v>
      </c>
      <c r="J7" s="32" t="s">
        <v>17</v>
      </c>
      <c r="K7" s="32" t="s">
        <v>18</v>
      </c>
      <c r="L7" s="32">
        <v>3</v>
      </c>
      <c r="M7" s="32" t="s">
        <v>19</v>
      </c>
    </row>
    <row r="8" spans="2:16" x14ac:dyDescent="0.3">
      <c r="B8" s="57"/>
      <c r="C8" s="59"/>
      <c r="D8" s="4" t="s">
        <v>20</v>
      </c>
      <c r="E8" s="5">
        <f t="shared" si="0"/>
        <v>0</v>
      </c>
      <c r="F8" s="5"/>
      <c r="G8" s="32" t="s">
        <v>21</v>
      </c>
      <c r="H8" s="44" t="s">
        <v>8</v>
      </c>
      <c r="I8" s="32">
        <v>2</v>
      </c>
      <c r="J8" s="32" t="s">
        <v>97</v>
      </c>
      <c r="K8" s="32"/>
      <c r="L8" s="32"/>
      <c r="M8" s="32"/>
    </row>
    <row r="9" spans="2:16" x14ac:dyDescent="0.3">
      <c r="B9" s="57"/>
      <c r="C9" s="59"/>
      <c r="D9" s="4" t="s">
        <v>112</v>
      </c>
      <c r="E9" s="5">
        <f t="shared" si="0"/>
        <v>0</v>
      </c>
      <c r="F9" s="6"/>
      <c r="G9" s="32" t="s">
        <v>10</v>
      </c>
      <c r="H9" s="44" t="s">
        <v>8</v>
      </c>
      <c r="I9" s="32">
        <v>1</v>
      </c>
      <c r="J9" s="32" t="s">
        <v>96</v>
      </c>
      <c r="K9" s="32"/>
      <c r="L9" s="32"/>
      <c r="M9" s="32"/>
    </row>
    <row r="10" spans="2:16" x14ac:dyDescent="0.3">
      <c r="B10" s="57"/>
      <c r="C10" s="59"/>
      <c r="D10" s="4" t="s">
        <v>22</v>
      </c>
      <c r="E10" s="5">
        <f>F10*I10</f>
        <v>1200000</v>
      </c>
      <c r="F10" s="6">
        <v>300000</v>
      </c>
      <c r="G10" s="32" t="s">
        <v>16</v>
      </c>
      <c r="H10" s="32" t="s">
        <v>23</v>
      </c>
      <c r="I10" s="32">
        <v>4</v>
      </c>
      <c r="J10" s="32" t="s">
        <v>17</v>
      </c>
      <c r="K10" s="32"/>
      <c r="L10" s="32"/>
      <c r="M10" s="32"/>
      <c r="N10" s="46"/>
    </row>
    <row r="11" spans="2:16" x14ac:dyDescent="0.3">
      <c r="B11" s="57"/>
      <c r="C11" s="59"/>
      <c r="D11" s="4" t="s">
        <v>42</v>
      </c>
      <c r="E11" s="5">
        <f>F11*I11</f>
        <v>0</v>
      </c>
      <c r="F11" s="6"/>
      <c r="G11" s="32" t="s">
        <v>39</v>
      </c>
      <c r="H11" s="44" t="s">
        <v>8</v>
      </c>
      <c r="I11" s="44">
        <v>1</v>
      </c>
      <c r="J11" s="32" t="s">
        <v>98</v>
      </c>
      <c r="K11" s="32"/>
      <c r="L11" s="32"/>
      <c r="M11" s="32"/>
    </row>
    <row r="12" spans="2:16" x14ac:dyDescent="0.3">
      <c r="B12" s="57"/>
      <c r="C12" s="59"/>
      <c r="D12" s="4" t="s">
        <v>77</v>
      </c>
      <c r="E12" s="5">
        <f t="shared" ref="E12:E16" si="1">F12*I12</f>
        <v>0</v>
      </c>
      <c r="F12" s="5"/>
      <c r="G12" s="33" t="s">
        <v>65</v>
      </c>
      <c r="H12" s="44" t="s">
        <v>8</v>
      </c>
      <c r="I12" s="44">
        <v>1</v>
      </c>
      <c r="J12" s="33" t="s">
        <v>99</v>
      </c>
      <c r="K12" s="33"/>
      <c r="L12" s="33"/>
      <c r="M12" s="33"/>
    </row>
    <row r="13" spans="2:16" x14ac:dyDescent="0.3">
      <c r="B13" s="57"/>
      <c r="C13" s="59"/>
      <c r="D13" s="4" t="s">
        <v>78</v>
      </c>
      <c r="E13" s="5">
        <f t="shared" si="1"/>
        <v>0</v>
      </c>
      <c r="F13" s="5"/>
      <c r="G13" s="33" t="s">
        <v>65</v>
      </c>
      <c r="H13" s="44" t="s">
        <v>8</v>
      </c>
      <c r="I13" s="44">
        <v>1</v>
      </c>
      <c r="J13" s="33" t="s">
        <v>99</v>
      </c>
      <c r="K13" s="33"/>
      <c r="L13" s="33"/>
      <c r="M13" s="33"/>
    </row>
    <row r="14" spans="2:16" x14ac:dyDescent="0.3">
      <c r="B14" s="57"/>
      <c r="C14" s="59"/>
      <c r="D14" s="4" t="s">
        <v>66</v>
      </c>
      <c r="E14" s="5">
        <f t="shared" si="1"/>
        <v>0</v>
      </c>
      <c r="F14" s="5"/>
      <c r="G14" s="33" t="s">
        <v>65</v>
      </c>
      <c r="H14" s="44" t="s">
        <v>8</v>
      </c>
      <c r="I14" s="44">
        <v>1</v>
      </c>
      <c r="J14" s="33" t="s">
        <v>100</v>
      </c>
      <c r="K14" s="33"/>
      <c r="L14" s="33"/>
      <c r="M14" s="33"/>
    </row>
    <row r="15" spans="2:16" x14ac:dyDescent="0.3">
      <c r="B15" s="57"/>
      <c r="C15" s="59"/>
      <c r="D15" s="4" t="s">
        <v>67</v>
      </c>
      <c r="E15" s="5">
        <f t="shared" si="1"/>
        <v>0</v>
      </c>
      <c r="F15" s="5"/>
      <c r="G15" s="33" t="s">
        <v>68</v>
      </c>
      <c r="H15" s="33" t="s">
        <v>14</v>
      </c>
      <c r="I15" s="33">
        <v>1</v>
      </c>
      <c r="J15" s="33" t="s">
        <v>69</v>
      </c>
      <c r="K15" s="33"/>
      <c r="L15" s="33"/>
      <c r="M15" s="33"/>
    </row>
    <row r="16" spans="2:16" x14ac:dyDescent="0.3">
      <c r="B16" s="57"/>
      <c r="C16" s="59"/>
      <c r="D16" s="4" t="s">
        <v>72</v>
      </c>
      <c r="E16" s="5">
        <f t="shared" si="1"/>
        <v>0</v>
      </c>
      <c r="F16" s="5"/>
      <c r="G16" s="33" t="s">
        <v>73</v>
      </c>
      <c r="H16" s="33"/>
      <c r="I16" s="33"/>
      <c r="J16" s="33"/>
      <c r="K16" s="33"/>
      <c r="L16" s="33"/>
      <c r="M16" s="33"/>
    </row>
    <row r="17" spans="2:15" x14ac:dyDescent="0.3">
      <c r="B17" s="57"/>
      <c r="C17" s="59"/>
      <c r="D17" s="4"/>
      <c r="E17" s="5">
        <f>F17*H17*I17</f>
        <v>0</v>
      </c>
      <c r="F17" s="5"/>
      <c r="G17" s="44" t="s">
        <v>7</v>
      </c>
      <c r="H17" s="44"/>
      <c r="I17" s="44"/>
      <c r="J17" s="44"/>
      <c r="K17" s="44"/>
      <c r="L17" s="44"/>
      <c r="M17" s="44"/>
    </row>
    <row r="18" spans="2:15" x14ac:dyDescent="0.3">
      <c r="B18" s="57"/>
      <c r="C18" s="59"/>
      <c r="D18" s="4"/>
      <c r="E18" s="5">
        <f t="shared" ref="E18:E20" si="2">F18*H18*I18</f>
        <v>0</v>
      </c>
      <c r="F18" s="5"/>
      <c r="G18" s="44" t="s">
        <v>7</v>
      </c>
      <c r="H18" s="44"/>
      <c r="I18" s="44"/>
      <c r="J18" s="44"/>
      <c r="K18" s="44"/>
      <c r="L18" s="44"/>
      <c r="M18" s="44"/>
    </row>
    <row r="19" spans="2:15" x14ac:dyDescent="0.3">
      <c r="B19" s="57"/>
      <c r="C19" s="59"/>
      <c r="D19" s="4"/>
      <c r="E19" s="5">
        <f t="shared" si="2"/>
        <v>0</v>
      </c>
      <c r="F19" s="5"/>
      <c r="G19" s="44" t="s">
        <v>7</v>
      </c>
      <c r="H19" s="44"/>
      <c r="I19" s="44"/>
      <c r="J19" s="44"/>
      <c r="K19" s="44"/>
      <c r="L19" s="44"/>
      <c r="M19" s="44"/>
    </row>
    <row r="20" spans="2:15" x14ac:dyDescent="0.3">
      <c r="B20" s="57"/>
      <c r="C20" s="59"/>
      <c r="D20" s="4"/>
      <c r="E20" s="5">
        <f t="shared" si="2"/>
        <v>0</v>
      </c>
      <c r="F20" s="5"/>
      <c r="G20" s="44" t="s">
        <v>7</v>
      </c>
      <c r="H20" s="44"/>
      <c r="I20" s="44"/>
      <c r="J20" s="44"/>
      <c r="K20" s="44"/>
      <c r="L20" s="44"/>
      <c r="M20" s="44"/>
    </row>
    <row r="21" spans="2:15" x14ac:dyDescent="0.3">
      <c r="B21" s="57"/>
      <c r="C21" s="60"/>
      <c r="D21" s="9" t="s">
        <v>24</v>
      </c>
      <c r="E21" s="10"/>
      <c r="F21" s="11"/>
      <c r="G21" s="12"/>
      <c r="H21" s="12"/>
      <c r="I21" s="12"/>
      <c r="J21" s="12"/>
      <c r="K21" s="12"/>
      <c r="L21" s="12"/>
      <c r="M21" s="12"/>
    </row>
    <row r="22" spans="2:15" ht="4.5" customHeight="1" x14ac:dyDescent="0.3">
      <c r="C22" s="13"/>
      <c r="D22" s="13"/>
      <c r="E22" s="14"/>
      <c r="F22" s="15"/>
      <c r="G22" s="16"/>
      <c r="H22" s="16"/>
      <c r="I22" s="16"/>
      <c r="J22" s="16"/>
      <c r="K22" s="16"/>
      <c r="L22" s="16"/>
      <c r="M22" s="16"/>
    </row>
    <row r="23" spans="2:15" x14ac:dyDescent="0.3">
      <c r="B23" s="56" t="s">
        <v>59</v>
      </c>
      <c r="C23" s="58" t="s">
        <v>25</v>
      </c>
      <c r="D23" s="4" t="s">
        <v>26</v>
      </c>
      <c r="E23" s="5">
        <f>F23*I23</f>
        <v>0</v>
      </c>
      <c r="F23" s="6"/>
      <c r="G23" s="7" t="s">
        <v>7</v>
      </c>
      <c r="H23" s="7" t="s">
        <v>23</v>
      </c>
      <c r="I23" s="7">
        <v>12</v>
      </c>
      <c r="J23" s="7" t="s">
        <v>27</v>
      </c>
      <c r="K23" s="7"/>
      <c r="L23" s="7"/>
      <c r="M23" s="7"/>
    </row>
    <row r="24" spans="2:15" x14ac:dyDescent="0.3">
      <c r="B24" s="57"/>
      <c r="C24" s="59"/>
      <c r="D24" s="4" t="s">
        <v>28</v>
      </c>
      <c r="E24" s="5">
        <f>F24*I24*L24</f>
        <v>0</v>
      </c>
      <c r="F24" s="6"/>
      <c r="G24" s="7" t="s">
        <v>16</v>
      </c>
      <c r="H24" s="7" t="s">
        <v>23</v>
      </c>
      <c r="I24" s="7">
        <v>34</v>
      </c>
      <c r="J24" s="7" t="s">
        <v>17</v>
      </c>
      <c r="K24" s="7" t="s">
        <v>29</v>
      </c>
      <c r="L24" s="7">
        <v>5</v>
      </c>
      <c r="M24" s="7" t="s">
        <v>30</v>
      </c>
    </row>
    <row r="25" spans="2:15" x14ac:dyDescent="0.3">
      <c r="B25" s="57"/>
      <c r="C25" s="59"/>
      <c r="D25" s="4" t="s">
        <v>31</v>
      </c>
      <c r="E25" s="5">
        <f>F25*I25*L25</f>
        <v>0</v>
      </c>
      <c r="F25" s="6"/>
      <c r="G25" s="7" t="s">
        <v>16</v>
      </c>
      <c r="H25" s="7" t="s">
        <v>32</v>
      </c>
      <c r="I25" s="7">
        <v>2</v>
      </c>
      <c r="J25" s="7" t="s">
        <v>33</v>
      </c>
      <c r="K25" s="7" t="s">
        <v>29</v>
      </c>
      <c r="L25" s="7">
        <v>6</v>
      </c>
      <c r="M25" s="7" t="s">
        <v>34</v>
      </c>
    </row>
    <row r="26" spans="2:15" x14ac:dyDescent="0.3">
      <c r="B26" s="57"/>
      <c r="C26" s="59"/>
      <c r="D26" s="4" t="s">
        <v>70</v>
      </c>
      <c r="E26" s="5">
        <f>F26*I26*L26</f>
        <v>0</v>
      </c>
      <c r="F26" s="6"/>
      <c r="G26" s="32" t="s">
        <v>16</v>
      </c>
      <c r="H26" s="32" t="s">
        <v>29</v>
      </c>
      <c r="I26" s="32">
        <v>34</v>
      </c>
      <c r="J26" s="32" t="s">
        <v>17</v>
      </c>
      <c r="K26" s="32" t="s">
        <v>29</v>
      </c>
      <c r="L26" s="32">
        <v>17</v>
      </c>
      <c r="M26" s="32" t="s">
        <v>35</v>
      </c>
      <c r="N26" s="46"/>
      <c r="O26" s="34"/>
    </row>
    <row r="27" spans="2:15" x14ac:dyDescent="0.3">
      <c r="B27" s="57"/>
      <c r="C27" s="59"/>
      <c r="D27" s="4" t="s">
        <v>36</v>
      </c>
      <c r="E27" s="5">
        <f>F27*I27*L27</f>
        <v>0</v>
      </c>
      <c r="F27" s="6"/>
      <c r="G27" s="32" t="s">
        <v>16</v>
      </c>
      <c r="H27" s="32" t="s">
        <v>23</v>
      </c>
      <c r="I27" s="32">
        <v>3</v>
      </c>
      <c r="J27" s="32" t="s">
        <v>37</v>
      </c>
      <c r="K27" s="32" t="s">
        <v>23</v>
      </c>
      <c r="L27" s="32">
        <v>4</v>
      </c>
      <c r="M27" s="32" t="s">
        <v>38</v>
      </c>
      <c r="N27" s="46"/>
      <c r="O27" s="34"/>
    </row>
    <row r="28" spans="2:15" x14ac:dyDescent="0.3">
      <c r="B28" s="57"/>
      <c r="C28" s="59"/>
      <c r="D28" s="4" t="s">
        <v>84</v>
      </c>
      <c r="E28" s="6"/>
      <c r="F28" s="6"/>
      <c r="G28" s="44" t="s">
        <v>10</v>
      </c>
      <c r="H28" s="44"/>
      <c r="I28" s="44"/>
      <c r="J28" s="44"/>
      <c r="K28" s="44"/>
      <c r="L28" s="44"/>
      <c r="M28" s="44"/>
      <c r="N28" s="46"/>
      <c r="O28" s="34"/>
    </row>
    <row r="29" spans="2:15" x14ac:dyDescent="0.3">
      <c r="B29" s="57"/>
      <c r="C29" s="59"/>
      <c r="D29" s="4" t="s">
        <v>85</v>
      </c>
      <c r="E29" s="5">
        <f t="shared" ref="E29:E34" si="3">F29*I29</f>
        <v>6000000</v>
      </c>
      <c r="F29" s="6">
        <v>250000</v>
      </c>
      <c r="G29" s="44" t="s">
        <v>10</v>
      </c>
      <c r="H29" s="44" t="s">
        <v>29</v>
      </c>
      <c r="I29" s="44">
        <v>24</v>
      </c>
      <c r="J29" s="44" t="s">
        <v>17</v>
      </c>
      <c r="K29" s="44"/>
      <c r="L29" s="44"/>
      <c r="M29" s="44"/>
      <c r="N29" s="46"/>
      <c r="O29" s="34"/>
    </row>
    <row r="30" spans="2:15" x14ac:dyDescent="0.3">
      <c r="B30" s="57"/>
      <c r="C30" s="59"/>
      <c r="D30" s="4" t="s">
        <v>86</v>
      </c>
      <c r="E30" s="5">
        <f t="shared" si="3"/>
        <v>0</v>
      </c>
      <c r="F30" s="6"/>
      <c r="G30" s="44" t="s">
        <v>10</v>
      </c>
      <c r="H30" s="44" t="s">
        <v>8</v>
      </c>
      <c r="I30" s="41">
        <v>36</v>
      </c>
      <c r="J30" s="44" t="s">
        <v>17</v>
      </c>
      <c r="K30" s="44"/>
      <c r="L30" s="44"/>
      <c r="M30" s="44"/>
      <c r="N30" s="46"/>
      <c r="O30" s="34"/>
    </row>
    <row r="31" spans="2:15" x14ac:dyDescent="0.3">
      <c r="B31" s="57"/>
      <c r="C31" s="59"/>
      <c r="D31" s="4" t="s">
        <v>87</v>
      </c>
      <c r="E31" s="5">
        <f t="shared" si="3"/>
        <v>2000000</v>
      </c>
      <c r="F31" s="6">
        <v>500000</v>
      </c>
      <c r="G31" s="44" t="s">
        <v>10</v>
      </c>
      <c r="H31" s="44" t="s">
        <v>8</v>
      </c>
      <c r="I31" s="44">
        <v>4</v>
      </c>
      <c r="J31" s="44" t="s">
        <v>38</v>
      </c>
      <c r="K31" s="44"/>
      <c r="L31" s="44"/>
      <c r="M31" s="44"/>
      <c r="O31" s="34"/>
    </row>
    <row r="32" spans="2:15" x14ac:dyDescent="0.3">
      <c r="B32" s="57"/>
      <c r="C32" s="59"/>
      <c r="D32" s="4" t="s">
        <v>88</v>
      </c>
      <c r="E32" s="5">
        <f t="shared" si="3"/>
        <v>2100000</v>
      </c>
      <c r="F32" s="6">
        <v>300000</v>
      </c>
      <c r="G32" s="44" t="s">
        <v>10</v>
      </c>
      <c r="H32" s="44" t="s">
        <v>8</v>
      </c>
      <c r="I32" s="44">
        <v>7</v>
      </c>
      <c r="J32" s="44" t="s">
        <v>17</v>
      </c>
      <c r="K32" s="44"/>
      <c r="L32" s="44"/>
      <c r="M32" s="44"/>
      <c r="O32" s="34"/>
    </row>
    <row r="33" spans="2:15" x14ac:dyDescent="0.3">
      <c r="B33" s="57"/>
      <c r="C33" s="59"/>
      <c r="D33" s="4" t="s">
        <v>89</v>
      </c>
      <c r="E33" s="5">
        <f t="shared" si="3"/>
        <v>2100000</v>
      </c>
      <c r="F33" s="6">
        <v>300000</v>
      </c>
      <c r="G33" s="32" t="s">
        <v>39</v>
      </c>
      <c r="H33" s="32" t="s">
        <v>23</v>
      </c>
      <c r="I33" s="32">
        <v>7</v>
      </c>
      <c r="J33" s="32" t="s">
        <v>17</v>
      </c>
      <c r="K33" s="32"/>
      <c r="L33" s="32"/>
      <c r="M33" s="32"/>
      <c r="O33" s="34"/>
    </row>
    <row r="34" spans="2:15" x14ac:dyDescent="0.3">
      <c r="B34" s="57"/>
      <c r="C34" s="59"/>
      <c r="D34" s="4"/>
      <c r="E34" s="5">
        <f t="shared" si="3"/>
        <v>0</v>
      </c>
      <c r="F34" s="5"/>
      <c r="G34" s="32" t="s">
        <v>90</v>
      </c>
      <c r="H34" s="32"/>
      <c r="I34" s="32"/>
      <c r="J34" s="32"/>
      <c r="K34" s="32"/>
      <c r="L34" s="32"/>
      <c r="M34" s="32"/>
      <c r="N34" s="46"/>
      <c r="O34" s="34"/>
    </row>
    <row r="35" spans="2:15" x14ac:dyDescent="0.3">
      <c r="B35" s="57"/>
      <c r="C35" s="59"/>
      <c r="D35" s="4"/>
      <c r="E35" s="5">
        <f t="shared" ref="E35:E37" si="4">F35*I35</f>
        <v>0</v>
      </c>
      <c r="F35" s="5"/>
      <c r="G35" s="44" t="s">
        <v>91</v>
      </c>
      <c r="H35" s="44"/>
      <c r="I35" s="44"/>
      <c r="J35" s="44"/>
      <c r="K35" s="44"/>
      <c r="L35" s="44"/>
      <c r="M35" s="44"/>
      <c r="N35" s="46"/>
      <c r="O35" s="34"/>
    </row>
    <row r="36" spans="2:15" x14ac:dyDescent="0.3">
      <c r="B36" s="57"/>
      <c r="C36" s="59"/>
      <c r="D36" s="4"/>
      <c r="E36" s="5">
        <f t="shared" si="4"/>
        <v>0</v>
      </c>
      <c r="F36" s="5"/>
      <c r="G36" s="44" t="s">
        <v>92</v>
      </c>
      <c r="H36" s="44"/>
      <c r="I36" s="44"/>
      <c r="J36" s="44"/>
      <c r="K36" s="44"/>
      <c r="L36" s="44"/>
      <c r="M36" s="44"/>
      <c r="N36" s="46"/>
      <c r="O36" s="34"/>
    </row>
    <row r="37" spans="2:15" x14ac:dyDescent="0.3">
      <c r="B37" s="57"/>
      <c r="C37" s="59"/>
      <c r="D37" s="4"/>
      <c r="E37" s="5">
        <f t="shared" si="4"/>
        <v>0</v>
      </c>
      <c r="F37" s="5"/>
      <c r="G37" s="38" t="s">
        <v>79</v>
      </c>
      <c r="H37" s="38"/>
      <c r="I37" s="38"/>
      <c r="J37" s="38"/>
      <c r="K37" s="38"/>
      <c r="L37" s="38"/>
      <c r="M37" s="38"/>
      <c r="O37" s="34"/>
    </row>
    <row r="38" spans="2:15" x14ac:dyDescent="0.3">
      <c r="B38" s="57"/>
      <c r="C38" s="60"/>
      <c r="D38" s="9" t="s">
        <v>40</v>
      </c>
      <c r="E38" s="10"/>
      <c r="F38" s="11"/>
      <c r="G38" s="12"/>
      <c r="H38" s="12"/>
      <c r="I38" s="12"/>
      <c r="J38" s="12"/>
      <c r="K38" s="12"/>
      <c r="L38" s="12"/>
      <c r="M38" s="12"/>
    </row>
    <row r="39" spans="2:15" ht="6.75" customHeight="1" x14ac:dyDescent="0.3">
      <c r="B39" s="17"/>
      <c r="C39" s="18"/>
      <c r="D39" s="19"/>
      <c r="E39" s="20"/>
      <c r="F39" s="21"/>
      <c r="G39" s="22"/>
      <c r="H39" s="22"/>
      <c r="I39" s="22"/>
      <c r="J39" s="22"/>
      <c r="K39" s="22"/>
      <c r="L39" s="22"/>
      <c r="M39" s="22"/>
    </row>
    <row r="40" spans="2:15" x14ac:dyDescent="0.3">
      <c r="B40" s="56" t="s">
        <v>60</v>
      </c>
      <c r="C40" s="62" t="s">
        <v>41</v>
      </c>
      <c r="D40" s="4" t="s">
        <v>120</v>
      </c>
      <c r="E40" s="6">
        <f>F40*I40</f>
        <v>0</v>
      </c>
      <c r="F40" s="6"/>
      <c r="G40" s="7" t="s">
        <v>43</v>
      </c>
      <c r="H40" s="47" t="s">
        <v>29</v>
      </c>
      <c r="I40" s="47">
        <v>1</v>
      </c>
      <c r="J40" s="47" t="s">
        <v>107</v>
      </c>
      <c r="K40" s="7"/>
      <c r="L40" s="7"/>
      <c r="M40" s="7"/>
    </row>
    <row r="41" spans="2:15" x14ac:dyDescent="0.3">
      <c r="B41" s="61"/>
      <c r="C41" s="62"/>
      <c r="D41" s="4" t="s">
        <v>44</v>
      </c>
      <c r="E41" s="6">
        <f t="shared" ref="E41:E49" si="5">F41*I41</f>
        <v>0</v>
      </c>
      <c r="F41" s="6"/>
      <c r="G41" s="7" t="s">
        <v>45</v>
      </c>
      <c r="H41" s="47" t="s">
        <v>8</v>
      </c>
      <c r="I41" s="47">
        <v>1</v>
      </c>
      <c r="J41" s="47" t="s">
        <v>108</v>
      </c>
      <c r="K41" s="7"/>
      <c r="L41" s="7"/>
      <c r="M41" s="7"/>
    </row>
    <row r="42" spans="2:15" x14ac:dyDescent="0.3">
      <c r="B42" s="61"/>
      <c r="C42" s="62"/>
      <c r="D42" s="4" t="s">
        <v>61</v>
      </c>
      <c r="E42" s="6">
        <f t="shared" si="5"/>
        <v>0</v>
      </c>
      <c r="F42" s="6"/>
      <c r="G42" s="7" t="s">
        <v>46</v>
      </c>
      <c r="H42" s="47" t="s">
        <v>8</v>
      </c>
      <c r="I42" s="47">
        <v>1</v>
      </c>
      <c r="J42" s="47" t="s">
        <v>109</v>
      </c>
      <c r="K42" s="7"/>
      <c r="L42" s="7"/>
      <c r="M42" s="7"/>
    </row>
    <row r="43" spans="2:15" x14ac:dyDescent="0.3">
      <c r="B43" s="61"/>
      <c r="C43" s="62"/>
      <c r="D43" s="4" t="s">
        <v>62</v>
      </c>
      <c r="E43" s="6">
        <f t="shared" si="5"/>
        <v>0</v>
      </c>
      <c r="F43" s="6"/>
      <c r="G43" s="8" t="s">
        <v>63</v>
      </c>
      <c r="H43" s="47" t="s">
        <v>8</v>
      </c>
      <c r="I43" s="47">
        <v>1</v>
      </c>
      <c r="J43" s="47" t="s">
        <v>109</v>
      </c>
      <c r="K43" s="8"/>
      <c r="L43" s="8"/>
      <c r="M43" s="8"/>
    </row>
    <row r="44" spans="2:15" x14ac:dyDescent="0.3">
      <c r="B44" s="61"/>
      <c r="C44" s="62"/>
      <c r="D44" s="4" t="s">
        <v>47</v>
      </c>
      <c r="E44" s="6">
        <f t="shared" si="5"/>
        <v>0</v>
      </c>
      <c r="F44" s="6"/>
      <c r="G44" s="7" t="s">
        <v>48</v>
      </c>
      <c r="H44" s="47" t="s">
        <v>23</v>
      </c>
      <c r="I44" s="7">
        <v>1</v>
      </c>
      <c r="J44" s="7" t="s">
        <v>110</v>
      </c>
      <c r="K44" s="7"/>
      <c r="L44" s="7"/>
      <c r="M44" s="7"/>
    </row>
    <row r="45" spans="2:15" x14ac:dyDescent="0.3">
      <c r="B45" s="61"/>
      <c r="C45" s="62"/>
      <c r="D45" s="4" t="s">
        <v>119</v>
      </c>
      <c r="E45" s="6">
        <f t="shared" si="5"/>
        <v>0</v>
      </c>
      <c r="F45" s="6"/>
      <c r="G45" s="7" t="s">
        <v>57</v>
      </c>
      <c r="H45" s="47" t="s">
        <v>8</v>
      </c>
      <c r="I45" s="47">
        <v>1</v>
      </c>
      <c r="J45" s="47" t="s">
        <v>109</v>
      </c>
      <c r="K45" s="7"/>
      <c r="L45" s="7"/>
      <c r="M45" s="7"/>
    </row>
    <row r="46" spans="2:15" x14ac:dyDescent="0.3">
      <c r="B46" s="57"/>
      <c r="C46" s="62"/>
      <c r="D46" s="4" t="s">
        <v>111</v>
      </c>
      <c r="E46" s="6">
        <f t="shared" si="5"/>
        <v>0</v>
      </c>
      <c r="F46" s="6"/>
      <c r="G46" s="7" t="s">
        <v>16</v>
      </c>
      <c r="H46" s="47" t="s">
        <v>23</v>
      </c>
      <c r="I46" s="47">
        <v>1</v>
      </c>
      <c r="J46" s="47" t="s">
        <v>110</v>
      </c>
      <c r="K46" s="7"/>
      <c r="L46" s="7"/>
      <c r="M46" s="7"/>
    </row>
    <row r="47" spans="2:15" x14ac:dyDescent="0.3">
      <c r="B47" s="57"/>
      <c r="C47" s="62"/>
      <c r="D47" s="4"/>
      <c r="E47" s="6">
        <f t="shared" si="5"/>
        <v>0</v>
      </c>
      <c r="F47" s="6"/>
      <c r="G47" s="44" t="s">
        <v>7</v>
      </c>
      <c r="H47" s="44"/>
      <c r="I47" s="44"/>
      <c r="J47" s="44"/>
      <c r="K47" s="44"/>
      <c r="L47" s="44"/>
      <c r="M47" s="44"/>
    </row>
    <row r="48" spans="2:15" x14ac:dyDescent="0.3">
      <c r="B48" s="57"/>
      <c r="C48" s="62"/>
      <c r="D48" s="4"/>
      <c r="E48" s="6">
        <f t="shared" si="5"/>
        <v>0</v>
      </c>
      <c r="F48" s="6"/>
      <c r="G48" s="44" t="s">
        <v>7</v>
      </c>
      <c r="H48" s="44"/>
      <c r="I48" s="44"/>
      <c r="J48" s="44"/>
      <c r="K48" s="44"/>
      <c r="L48" s="44"/>
      <c r="M48" s="44"/>
    </row>
    <row r="49" spans="2:13" x14ac:dyDescent="0.3">
      <c r="B49" s="57"/>
      <c r="C49" s="62"/>
      <c r="D49" s="4"/>
      <c r="E49" s="6">
        <f t="shared" si="5"/>
        <v>0</v>
      </c>
      <c r="F49" s="6"/>
      <c r="G49" s="44" t="s">
        <v>7</v>
      </c>
      <c r="H49" s="44"/>
      <c r="I49" s="44"/>
      <c r="J49" s="44"/>
      <c r="K49" s="44"/>
      <c r="L49" s="44"/>
      <c r="M49" s="44"/>
    </row>
    <row r="50" spans="2:13" x14ac:dyDescent="0.3">
      <c r="B50" s="57"/>
      <c r="C50" s="62"/>
      <c r="D50" s="9" t="s">
        <v>49</v>
      </c>
      <c r="E50" s="10">
        <f>SUM(E40:E49)</f>
        <v>0</v>
      </c>
      <c r="F50" s="11"/>
      <c r="G50" s="12"/>
      <c r="H50" s="12"/>
      <c r="I50" s="12"/>
      <c r="J50" s="12"/>
      <c r="K50" s="12"/>
      <c r="L50" s="12"/>
      <c r="M50" s="12"/>
    </row>
    <row r="51" spans="2:13" ht="7.5" customHeight="1" x14ac:dyDescent="0.3">
      <c r="B51" s="23"/>
      <c r="C51" s="24"/>
      <c r="D51" s="25"/>
      <c r="E51" s="26"/>
      <c r="F51" s="27"/>
      <c r="G51" s="28"/>
      <c r="H51" s="28"/>
      <c r="I51" s="28"/>
      <c r="J51" s="28"/>
      <c r="K51" s="28"/>
      <c r="L51" s="28"/>
      <c r="M51" s="28"/>
    </row>
    <row r="52" spans="2:13" x14ac:dyDescent="0.3">
      <c r="B52" s="52" t="s">
        <v>50</v>
      </c>
      <c r="C52" s="54" t="s">
        <v>51</v>
      </c>
      <c r="D52" s="29" t="s">
        <v>75</v>
      </c>
      <c r="E52" s="30">
        <f>F52*I52</f>
        <v>0</v>
      </c>
      <c r="F52" s="3"/>
      <c r="G52" s="2" t="s">
        <v>10</v>
      </c>
      <c r="H52" s="7" t="s">
        <v>14</v>
      </c>
      <c r="I52" s="2">
        <v>2</v>
      </c>
      <c r="J52" s="2" t="s">
        <v>52</v>
      </c>
      <c r="K52" s="2"/>
      <c r="L52" s="2"/>
      <c r="M52" s="2"/>
    </row>
    <row r="53" spans="2:13" x14ac:dyDescent="0.3">
      <c r="B53" s="53"/>
      <c r="C53" s="54"/>
      <c r="D53" s="29" t="s">
        <v>53</v>
      </c>
      <c r="E53" s="30">
        <f t="shared" ref="E53:E57" si="6">F53*I53</f>
        <v>0</v>
      </c>
      <c r="F53" s="3"/>
      <c r="G53" s="2" t="s">
        <v>10</v>
      </c>
      <c r="H53" s="7" t="s">
        <v>32</v>
      </c>
      <c r="I53" s="2">
        <v>14</v>
      </c>
      <c r="J53" s="2" t="s">
        <v>54</v>
      </c>
      <c r="K53" s="2"/>
      <c r="L53" s="2"/>
      <c r="M53" s="2"/>
    </row>
    <row r="54" spans="2:13" x14ac:dyDescent="0.3">
      <c r="B54" s="53"/>
      <c r="C54" s="54"/>
      <c r="D54" s="29" t="s">
        <v>55</v>
      </c>
      <c r="E54" s="30">
        <f t="shared" si="6"/>
        <v>0</v>
      </c>
      <c r="F54" s="3"/>
      <c r="G54" s="2" t="s">
        <v>10</v>
      </c>
      <c r="H54" s="2"/>
      <c r="I54" s="2"/>
      <c r="J54" s="2"/>
      <c r="K54" s="2"/>
      <c r="L54" s="2"/>
      <c r="M54" s="2"/>
    </row>
    <row r="55" spans="2:13" x14ac:dyDescent="0.3">
      <c r="B55" s="53"/>
      <c r="C55" s="54"/>
      <c r="D55" s="29" t="s">
        <v>74</v>
      </c>
      <c r="E55" s="30">
        <f t="shared" si="6"/>
        <v>0</v>
      </c>
      <c r="F55" s="3"/>
      <c r="G55" s="2" t="s">
        <v>39</v>
      </c>
      <c r="H55" s="33" t="s">
        <v>32</v>
      </c>
      <c r="I55" s="2">
        <v>2</v>
      </c>
      <c r="J55" s="2" t="s">
        <v>76</v>
      </c>
      <c r="K55" s="2"/>
      <c r="L55" s="2"/>
      <c r="M55" s="2"/>
    </row>
    <row r="56" spans="2:13" x14ac:dyDescent="0.3">
      <c r="B56" s="53"/>
      <c r="C56" s="54"/>
      <c r="D56" s="4"/>
      <c r="E56" s="30">
        <f t="shared" si="6"/>
        <v>0</v>
      </c>
      <c r="F56" s="3"/>
      <c r="G56" s="44" t="s">
        <v>7</v>
      </c>
      <c r="H56" s="44"/>
      <c r="I56" s="43"/>
      <c r="J56" s="43"/>
      <c r="K56" s="43"/>
      <c r="L56" s="43"/>
      <c r="M56" s="43"/>
    </row>
    <row r="57" spans="2:13" x14ac:dyDescent="0.3">
      <c r="B57" s="53"/>
      <c r="C57" s="54"/>
      <c r="D57" s="29"/>
      <c r="E57" s="30">
        <f t="shared" si="6"/>
        <v>0</v>
      </c>
      <c r="F57" s="3"/>
      <c r="G57" s="44" t="s">
        <v>7</v>
      </c>
      <c r="H57" s="44"/>
      <c r="I57" s="43"/>
      <c r="J57" s="43"/>
      <c r="K57" s="43"/>
      <c r="L57" s="43"/>
      <c r="M57" s="43"/>
    </row>
    <row r="58" spans="2:13" x14ac:dyDescent="0.3">
      <c r="B58" s="53"/>
      <c r="C58" s="54"/>
      <c r="D58" s="9" t="s">
        <v>24</v>
      </c>
      <c r="E58" s="10">
        <f>SUM(E52:E57)</f>
        <v>0</v>
      </c>
      <c r="F58" s="11"/>
      <c r="G58" s="12"/>
      <c r="H58" s="12"/>
      <c r="I58" s="12"/>
      <c r="J58" s="12"/>
      <c r="K58" s="12"/>
      <c r="L58" s="12"/>
      <c r="M58" s="12"/>
    </row>
    <row r="59" spans="2:13" ht="4.5" customHeight="1" x14ac:dyDescent="0.3">
      <c r="C59" s="13"/>
      <c r="D59" s="13"/>
      <c r="E59" s="14"/>
      <c r="F59" s="15"/>
      <c r="G59" s="16"/>
      <c r="H59" s="16"/>
      <c r="I59" s="16"/>
      <c r="J59" s="16"/>
      <c r="K59" s="16"/>
      <c r="L59" s="16"/>
      <c r="M59" s="16"/>
    </row>
    <row r="60" spans="2:13" x14ac:dyDescent="0.3">
      <c r="B60" s="55" t="s">
        <v>102</v>
      </c>
      <c r="C60" s="55"/>
      <c r="D60" s="4" t="s">
        <v>116</v>
      </c>
      <c r="E60" s="5">
        <f>F60*I60*L60</f>
        <v>0</v>
      </c>
      <c r="F60" s="6"/>
      <c r="G60" s="7" t="s">
        <v>91</v>
      </c>
      <c r="H60" s="44" t="s">
        <v>8</v>
      </c>
      <c r="I60" s="7"/>
      <c r="J60" s="7" t="s">
        <v>95</v>
      </c>
      <c r="K60" s="47" t="s">
        <v>8</v>
      </c>
      <c r="L60" s="7">
        <v>2</v>
      </c>
      <c r="M60" s="7" t="s">
        <v>113</v>
      </c>
    </row>
    <row r="61" spans="2:13" x14ac:dyDescent="0.3">
      <c r="B61" s="55"/>
      <c r="C61" s="55"/>
      <c r="D61" s="4" t="s">
        <v>117</v>
      </c>
      <c r="E61" s="5">
        <f>F61*I61*L61</f>
        <v>0</v>
      </c>
      <c r="F61" s="6"/>
      <c r="G61" s="47" t="s">
        <v>91</v>
      </c>
      <c r="H61" s="47" t="s">
        <v>8</v>
      </c>
      <c r="I61" s="47"/>
      <c r="J61" s="47" t="s">
        <v>95</v>
      </c>
      <c r="K61" s="47" t="s">
        <v>8</v>
      </c>
      <c r="L61" s="47">
        <v>2</v>
      </c>
      <c r="M61" s="47" t="s">
        <v>113</v>
      </c>
    </row>
    <row r="62" spans="2:13" x14ac:dyDescent="0.3">
      <c r="B62" s="55"/>
      <c r="C62" s="55"/>
      <c r="D62" s="4" t="s">
        <v>118</v>
      </c>
      <c r="E62" s="5">
        <f t="shared" ref="E62:E65" si="7">F62*I62*L62</f>
        <v>0</v>
      </c>
      <c r="F62" s="6"/>
      <c r="G62" s="44" t="s">
        <v>94</v>
      </c>
      <c r="H62" s="44" t="s">
        <v>8</v>
      </c>
      <c r="I62" s="44">
        <v>4</v>
      </c>
      <c r="J62" s="44" t="s">
        <v>95</v>
      </c>
      <c r="K62" s="47" t="s">
        <v>8</v>
      </c>
      <c r="L62" s="44">
        <v>7</v>
      </c>
      <c r="M62" s="44" t="s">
        <v>114</v>
      </c>
    </row>
    <row r="63" spans="2:13" x14ac:dyDescent="0.3">
      <c r="B63" s="55"/>
      <c r="C63" s="55"/>
      <c r="D63" s="4" t="s">
        <v>101</v>
      </c>
      <c r="E63" s="5">
        <f t="shared" si="7"/>
        <v>0</v>
      </c>
      <c r="F63" s="6"/>
      <c r="G63" s="7" t="s">
        <v>91</v>
      </c>
      <c r="H63" s="44" t="s">
        <v>8</v>
      </c>
      <c r="I63" s="7"/>
      <c r="J63" s="7" t="s">
        <v>95</v>
      </c>
      <c r="K63" s="47" t="s">
        <v>8</v>
      </c>
      <c r="L63" s="7">
        <v>8</v>
      </c>
      <c r="M63" s="7" t="s">
        <v>114</v>
      </c>
    </row>
    <row r="64" spans="2:13" x14ac:dyDescent="0.3">
      <c r="B64" s="55"/>
      <c r="C64" s="55"/>
      <c r="D64" s="4"/>
      <c r="E64" s="5">
        <f t="shared" si="7"/>
        <v>0</v>
      </c>
      <c r="F64" s="6"/>
      <c r="G64" s="44" t="s">
        <v>7</v>
      </c>
      <c r="H64" s="44"/>
      <c r="I64" s="44"/>
      <c r="J64" s="44" t="s">
        <v>115</v>
      </c>
      <c r="K64" s="47" t="s">
        <v>8</v>
      </c>
      <c r="L64" s="44"/>
      <c r="M64" s="44"/>
    </row>
    <row r="65" spans="2:15" x14ac:dyDescent="0.3">
      <c r="B65" s="55"/>
      <c r="C65" s="55"/>
      <c r="D65" s="4"/>
      <c r="E65" s="5">
        <f t="shared" si="7"/>
        <v>0</v>
      </c>
      <c r="F65" s="6"/>
      <c r="G65" s="44" t="s">
        <v>7</v>
      </c>
      <c r="H65" s="44"/>
      <c r="I65" s="44"/>
      <c r="J65" s="44" t="s">
        <v>115</v>
      </c>
      <c r="K65" s="47" t="s">
        <v>8</v>
      </c>
      <c r="L65" s="44"/>
      <c r="M65" s="44"/>
    </row>
    <row r="66" spans="2:15" x14ac:dyDescent="0.3">
      <c r="B66" s="55"/>
      <c r="C66" s="55"/>
      <c r="D66" s="9"/>
      <c r="E66" s="10">
        <f>SUM(E60:E65)</f>
        <v>0</v>
      </c>
      <c r="F66" s="11"/>
      <c r="G66" s="12"/>
      <c r="H66" s="12"/>
      <c r="I66" s="12"/>
      <c r="J66" s="12"/>
      <c r="K66" s="12"/>
      <c r="L66" s="12"/>
      <c r="M66" s="12"/>
    </row>
    <row r="67" spans="2:15" ht="6.75" customHeight="1" x14ac:dyDescent="0.3">
      <c r="O67" s="35"/>
    </row>
    <row r="68" spans="2:15" x14ac:dyDescent="0.3">
      <c r="B68" s="49" t="s">
        <v>93</v>
      </c>
      <c r="C68" s="49"/>
      <c r="D68" s="4" t="s">
        <v>56</v>
      </c>
      <c r="E68" s="5">
        <f>E21+E38+E50+E58</f>
        <v>0</v>
      </c>
    </row>
    <row r="69" spans="2:15" x14ac:dyDescent="0.3">
      <c r="B69" s="49"/>
      <c r="C69" s="49"/>
      <c r="D69" s="4" t="s">
        <v>83</v>
      </c>
      <c r="E69" s="5">
        <f>E66</f>
        <v>0</v>
      </c>
    </row>
    <row r="70" spans="2:15" x14ac:dyDescent="0.3">
      <c r="B70" s="49"/>
      <c r="C70" s="49"/>
      <c r="D70" s="4" t="s">
        <v>82</v>
      </c>
      <c r="E70" s="5"/>
      <c r="F70" s="48" t="s">
        <v>103</v>
      </c>
    </row>
    <row r="71" spans="2:15" x14ac:dyDescent="0.3">
      <c r="B71" s="49"/>
      <c r="C71" s="49"/>
      <c r="D71" s="4" t="s">
        <v>81</v>
      </c>
      <c r="E71" s="5"/>
      <c r="F71" s="13" t="s">
        <v>104</v>
      </c>
    </row>
    <row r="72" spans="2:15" x14ac:dyDescent="0.3">
      <c r="B72" s="49"/>
      <c r="C72" s="49"/>
      <c r="D72" s="4" t="s">
        <v>80</v>
      </c>
      <c r="E72" s="5">
        <f>(E68+E69+E70+E71)*0.1</f>
        <v>0</v>
      </c>
      <c r="F72" s="13" t="s">
        <v>105</v>
      </c>
    </row>
    <row r="73" spans="2:15" x14ac:dyDescent="0.3">
      <c r="B73" s="49"/>
      <c r="C73" s="49"/>
      <c r="D73" s="9" t="s">
        <v>49</v>
      </c>
      <c r="E73" s="10">
        <f>E68+E69+E70+E71+E72</f>
        <v>0</v>
      </c>
    </row>
  </sheetData>
  <mergeCells count="12">
    <mergeCell ref="B68:C73"/>
    <mergeCell ref="F3:M3"/>
    <mergeCell ref="B1:M1"/>
    <mergeCell ref="B52:B58"/>
    <mergeCell ref="C52:C58"/>
    <mergeCell ref="B60:C66"/>
    <mergeCell ref="B4:B21"/>
    <mergeCell ref="C4:C21"/>
    <mergeCell ref="B23:B38"/>
    <mergeCell ref="C23:C38"/>
    <mergeCell ref="B40:B50"/>
    <mergeCell ref="C40:C50"/>
  </mergeCells>
  <phoneticPr fontId="3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jfac</dc:creator>
  <cp:lastModifiedBy>.</cp:lastModifiedBy>
  <dcterms:created xsi:type="dcterms:W3CDTF">2022-05-02T11:49:09Z</dcterms:created>
  <dcterms:modified xsi:type="dcterms:W3CDTF">2022-05-12T08:32:53Z</dcterms:modified>
</cp:coreProperties>
</file>